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NDRAS - Műszaki Osztály\Területfejlesztés\TOP-os pályázatok 2016\TOP-1.1.1 - ONCSA iparterület\Közbeszerzés\Eljárás\Előkészítés\Tervek\Költségvetések\"/>
    </mc:Choice>
  </mc:AlternateContent>
  <bookViews>
    <workbookView xWindow="0" yWindow="0" windowWidth="28800" windowHeight="11610"/>
  </bookViews>
  <sheets>
    <sheet name="Záradék" sheetId="7" r:id="rId1"/>
    <sheet name="Összesítő" sheetId="6" r:id="rId2"/>
    <sheet name="Irtás, föld- és sziklamunka" sheetId="5" r:id="rId3"/>
    <sheet name="Útburkolatalap és makadámburkol" sheetId="4" r:id="rId4"/>
    <sheet name="Kőburkolat készítése" sheetId="3" r:id="rId5"/>
    <sheet name="Bitumenes alap és makadámburkol" sheetId="2" r:id="rId6"/>
    <sheet name="Útpályatartozékok készítése" sheetId="1" r:id="rId7"/>
  </sheets>
  <calcPr calcId="162913"/>
</workbook>
</file>

<file path=xl/calcChain.xml><?xml version="1.0" encoding="utf-8"?>
<calcChain xmlns="http://schemas.openxmlformats.org/spreadsheetml/2006/main">
  <c r="H17" i="5" l="1"/>
  <c r="B2" i="6"/>
  <c r="I4" i="1"/>
  <c r="H4" i="1"/>
  <c r="I2" i="1"/>
  <c r="H2" i="1"/>
  <c r="I5" i="3"/>
  <c r="C4" i="6"/>
  <c r="H5" i="3"/>
  <c r="B4" i="6"/>
  <c r="I5" i="4"/>
  <c r="C3" i="6"/>
  <c r="H5" i="4"/>
  <c r="B3" i="6"/>
  <c r="I17" i="5"/>
  <c r="C2" i="6"/>
  <c r="I6" i="1"/>
  <c r="C6" i="6"/>
  <c r="H6" i="1"/>
  <c r="B6" i="6"/>
  <c r="H8" i="2"/>
  <c r="B5" i="6"/>
  <c r="B7" i="6"/>
  <c r="C24" i="7"/>
  <c r="C25" i="7"/>
  <c r="I8" i="2"/>
  <c r="C5" i="6"/>
  <c r="D24" i="7"/>
  <c r="D25" i="7"/>
  <c r="C26" i="7"/>
  <c r="C27" i="7"/>
  <c r="C28" i="7"/>
  <c r="C7" i="6"/>
</calcChain>
</file>

<file path=xl/sharedStrings.xml><?xml version="1.0" encoding="utf-8"?>
<sst xmlns="http://schemas.openxmlformats.org/spreadsheetml/2006/main" count="123" uniqueCount="65">
  <si>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</si>
  <si>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</si>
  <si>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</si>
  <si>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</si>
  <si>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</si>
  <si>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</si>
  <si>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</si>
  <si>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</si>
  <si>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</si>
  <si>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</si>
  <si>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</si>
  <si>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</si>
  <si>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</si>
  <si>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21-004-4.1.2-0120002</t>
  </si>
  <si>
    <t>m3</t>
  </si>
  <si>
    <t>Talajjavító réteg készítése vonalas létesítményeknél,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</si>
  <si>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</si>
  <si>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</si>
  <si>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</si>
  <si>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21-007-2.1.2-0990001</t>
  </si>
  <si>
    <t>Földkitermelés bevágásban vagy anyagnyerő helyen és töltés- vagy depóniakészítés tömörítés nélkül, gépi erővel, 18%-os terephajlásig, I-IV. oszt. talajban, szállítás nélkül Szállító útvonal öntözése</t>
  </si>
  <si>
    <t>21-008-2.2.3</t>
  </si>
  <si>
    <t>Tömörítés bármely tömörítési osztályban gépi erővel, kis felületen, tömörségi fok: 95%</t>
  </si>
  <si>
    <t>21-008-3.1.1</t>
  </si>
  <si>
    <t>Simító hengerlés a földmű  felületén, gépi erővel, 3,0 m szélességig</t>
  </si>
  <si>
    <t>Munkanem összesen:</t>
  </si>
  <si>
    <t>Irtás, föld- és sziklamunka</t>
  </si>
  <si>
    <t>61-004-1.1-0110517</t>
  </si>
  <si>
    <t>Szórt alap készítése, egy rétegben, 15-25 cm vastagságban, 4 cm hézagkitöltéssel, zúzottkőből vagy kohósalakkőből Nemes zúzottkő, NZ 55/100 Bazalt-Középkő, Uzsa</t>
  </si>
  <si>
    <t>Útburkolatalap és makadámburkolat készítése</t>
  </si>
  <si>
    <t>62-002-21.1-0610718</t>
  </si>
  <si>
    <t>m</t>
  </si>
  <si>
    <t>Kőburkolat készítése</t>
  </si>
  <si>
    <t>63-103-1.31.1.3-0750206</t>
  </si>
  <si>
    <t>Egyéb közutak bitumenes burkolatának készítése, hengerelt aszfalt kopóréteg készítése (AC), az alatta lévő réteg felületének előzetes letakarításával és bitumenes permetezéssel, 3,2 méter szélességig, AC 11 kopó aszfaltkeverékből, 35-55 mm vastagságban</t>
  </si>
  <si>
    <t>terítve Kopóréteg AC11 kopó 50/70, AC11 kopó 70/100 típusú bitumennel, N igénybevételi kat. útszakaszok kopórétege, homokkal, zúzalékkal</t>
  </si>
  <si>
    <t>Bitumenes alap és makadámburkolat készítése</t>
  </si>
  <si>
    <t>68-002-1.1-0020444</t>
  </si>
  <si>
    <t>Közúti jelző- és útbaigazító táblák fémanyagúoszlopainak elhelyezése betonalappal,földmunkával, I-IV. osztályú talajban, 89 mm átmérőjű alumínium oszlop, 1,5-5,5 m hosszú, előregyártott betonalappal Horganyzott tartóoszlop 89x2500</t>
  </si>
  <si>
    <t>68-002-2.3-0451144</t>
  </si>
  <si>
    <t>Közúti jelző- és útbaigazító táblák felszerelése, parkoló táblák, 1-1 bilincskészlettel Alumínium jelzőtábla, fényvisszaverő.</t>
  </si>
  <si>
    <t>Útpályatartozékok készítése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</si>
  <si>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</si>
  <si>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</si>
  <si>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</si>
  <si>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</si>
  <si>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</si>
  <si>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</si>
  <si>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</si>
  <si>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</si>
  <si>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</si>
  <si>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</si>
  <si>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</si>
  <si>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</si>
  <si>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</si>
  <si>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Békés, Oncsa iparterület fejlesztés</t>
  </si>
  <si>
    <t>Útépítés</t>
  </si>
  <si>
    <t xml:space="preserve">Egyéb használatos szegélykövek, útszegélyek készítése, alapárok kiemelése nélkül, betonhézagolással, 25 vagy 30 cm hosszú elemekből A Beton-Viacolor süllyesztett szegélykő </t>
  </si>
  <si>
    <t>63-103-1.31.2.4-0750101</t>
  </si>
  <si>
    <t>35-50 mm vastagságban terítve Kopóréteg AC11 kötő 35/50, AC11 kötő 50/70 típusú bitumennel, N igénybevételi kat. útszakaszok kötőrétege, homokkal, zúzott kővel</t>
  </si>
  <si>
    <t>Egyéb közutak bitumenes burkolatának készítése, hengerelt aszfalt kopóréteg készítése (AC), az alatta lévő réteg felületének előzetes letakarításával és bitumenes permetezéssel, 4 méter szélességig, AC 11 kötő aszfaltkeverékből,</t>
  </si>
  <si>
    <t>21-005-1.1.1</t>
  </si>
  <si>
    <t>Kisméretű csatorna (nyílt árok) építése 1,00 m2 szelvényig, kézi erővel bármely konzisztenciájú talajban, talajosztály: I-II.</t>
  </si>
  <si>
    <t>K</t>
  </si>
  <si>
    <t>Meglévő zúzottkő alap elbontása elszállítással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</si>
</sst>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3" workbookViewId="0">
      <selection activeCell="K27" sqref="K27"/>
    </sheetView>
  </sheetViews>
  <sheetFormatPr defaultRowHeight="15.75" x14ac:dyDescent="0.2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 x14ac:dyDescent="0.25">
      <c r="A1" s="21"/>
      <c r="B1" s="22"/>
      <c r="C1" s="22"/>
      <c r="D1" s="22"/>
    </row>
    <row r="2" spans="1:4" s="14" customFormat="1" x14ac:dyDescent="0.25">
      <c r="A2" s="21"/>
      <c r="B2" s="22"/>
      <c r="C2" s="22"/>
      <c r="D2" s="22"/>
    </row>
    <row r="3" spans="1:4" s="15" customFormat="1" x14ac:dyDescent="0.25">
      <c r="A3" s="23"/>
      <c r="B3" s="22"/>
      <c r="C3" s="22"/>
      <c r="D3" s="22"/>
    </row>
    <row r="4" spans="1:4" x14ac:dyDescent="0.25">
      <c r="A4" s="24"/>
      <c r="B4" s="22"/>
      <c r="C4" s="22"/>
      <c r="D4" s="22"/>
    </row>
    <row r="5" spans="1:4" s="16" customFormat="1" x14ac:dyDescent="0.25">
      <c r="A5" s="25"/>
      <c r="B5" s="22"/>
      <c r="C5" s="22"/>
      <c r="D5" s="22"/>
    </row>
    <row r="6" spans="1:4" s="16" customFormat="1" x14ac:dyDescent="0.25">
      <c r="A6" s="25"/>
      <c r="B6" s="22"/>
      <c r="C6" s="22"/>
      <c r="D6" s="22"/>
    </row>
    <row r="7" spans="1:4" s="16" customFormat="1" x14ac:dyDescent="0.25">
      <c r="A7" s="25"/>
      <c r="B7" s="22"/>
      <c r="C7" s="22"/>
      <c r="D7" s="22"/>
    </row>
    <row r="9" spans="1:4" x14ac:dyDescent="0.25">
      <c r="C9" s="10" t="s">
        <v>43</v>
      </c>
    </row>
    <row r="10" spans="1:4" x14ac:dyDescent="0.25">
      <c r="C10" s="10" t="s">
        <v>43</v>
      </c>
    </row>
    <row r="11" spans="1:4" x14ac:dyDescent="0.25">
      <c r="A11" s="10" t="s">
        <v>43</v>
      </c>
      <c r="C11" s="10" t="s">
        <v>43</v>
      </c>
    </row>
    <row r="12" spans="1:4" x14ac:dyDescent="0.25">
      <c r="A12" s="10" t="s">
        <v>43</v>
      </c>
      <c r="C12" s="10" t="s">
        <v>43</v>
      </c>
    </row>
    <row r="13" spans="1:4" x14ac:dyDescent="0.25">
      <c r="A13" s="10" t="s">
        <v>55</v>
      </c>
      <c r="C13" s="10" t="s">
        <v>43</v>
      </c>
    </row>
    <row r="14" spans="1:4" x14ac:dyDescent="0.25">
      <c r="A14" s="10" t="s">
        <v>56</v>
      </c>
      <c r="C14" s="10" t="s">
        <v>43</v>
      </c>
    </row>
    <row r="15" spans="1:4" x14ac:dyDescent="0.25">
      <c r="C15" s="10" t="s">
        <v>43</v>
      </c>
    </row>
    <row r="18" spans="1:4" x14ac:dyDescent="0.25">
      <c r="A18" s="10" t="s">
        <v>44</v>
      </c>
    </row>
    <row r="20" spans="1:4" x14ac:dyDescent="0.25">
      <c r="A20" s="10" t="s">
        <v>44</v>
      </c>
    </row>
    <row r="22" spans="1:4" x14ac:dyDescent="0.25">
      <c r="A22" s="26" t="s">
        <v>45</v>
      </c>
      <c r="B22" s="27"/>
      <c r="C22" s="27"/>
      <c r="D22" s="27"/>
    </row>
    <row r="23" spans="1:4" x14ac:dyDescent="0.25">
      <c r="A23" s="17" t="s">
        <v>46</v>
      </c>
      <c r="B23" s="17"/>
      <c r="C23" s="20" t="s">
        <v>47</v>
      </c>
      <c r="D23" s="20" t="s">
        <v>48</v>
      </c>
    </row>
    <row r="24" spans="1:4" x14ac:dyDescent="0.25">
      <c r="A24" s="17" t="s">
        <v>49</v>
      </c>
      <c r="B24" s="17"/>
      <c r="C24" s="17">
        <f>ROUND(SUM(Összesítő!B2:B6),0)</f>
        <v>64000</v>
      </c>
      <c r="D24" s="17">
        <f>ROUND(SUM(Összesítő!C2:C6),0)</f>
        <v>16000</v>
      </c>
    </row>
    <row r="25" spans="1:4" x14ac:dyDescent="0.25">
      <c r="A25" s="17" t="s">
        <v>50</v>
      </c>
      <c r="B25" s="17"/>
      <c r="C25" s="17">
        <f>ROUND(C24,0)</f>
        <v>64000</v>
      </c>
      <c r="D25" s="17">
        <f>ROUND(D24,0)</f>
        <v>16000</v>
      </c>
    </row>
    <row r="26" spans="1:4" x14ac:dyDescent="0.25">
      <c r="A26" s="10" t="s">
        <v>51</v>
      </c>
      <c r="C26" s="28">
        <f>ROUND(C25+D25,0)</f>
        <v>80000</v>
      </c>
      <c r="D26" s="28"/>
    </row>
    <row r="27" spans="1:4" x14ac:dyDescent="0.25">
      <c r="A27" s="17" t="s">
        <v>52</v>
      </c>
      <c r="B27" s="18">
        <v>0.27</v>
      </c>
      <c r="C27" s="29">
        <f>ROUND(C26*B27,0)</f>
        <v>21600</v>
      </c>
      <c r="D27" s="29"/>
    </row>
    <row r="28" spans="1:4" x14ac:dyDescent="0.25">
      <c r="A28" s="17" t="s">
        <v>53</v>
      </c>
      <c r="B28" s="17"/>
      <c r="C28" s="30">
        <f>ROUND(C26+C27,0)</f>
        <v>101600</v>
      </c>
      <c r="D28" s="30"/>
    </row>
    <row r="32" spans="1:4" x14ac:dyDescent="0.25">
      <c r="B32" s="28" t="s">
        <v>54</v>
      </c>
      <c r="C32" s="28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</sheetData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ageMargins left="1" right="1" top="1" bottom="1" header="0.41666666666666669" footer="0.41666666666666669"/>
  <pageSetup paperSize="9" orientation="portrait" useFirstPageNumber="1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.75" x14ac:dyDescent="0.2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 x14ac:dyDescent="0.25">
      <c r="A1" s="12" t="s">
        <v>0</v>
      </c>
      <c r="B1" s="13" t="s">
        <v>1</v>
      </c>
      <c r="C1" s="13" t="s">
        <v>2</v>
      </c>
    </row>
    <row r="2" spans="1:3" x14ac:dyDescent="0.25">
      <c r="A2" s="11" t="s">
        <v>26</v>
      </c>
      <c r="B2" s="11">
        <f>'Irtás, föld- és sziklamunka'!H17</f>
        <v>0</v>
      </c>
      <c r="C2" s="11">
        <f>'Irtás, föld- és sziklamunka'!I17</f>
        <v>0</v>
      </c>
    </row>
    <row r="3" spans="1:3" ht="31.5" x14ac:dyDescent="0.25">
      <c r="A3" s="11" t="s">
        <v>29</v>
      </c>
      <c r="B3" s="11">
        <f>'Útburkolatalap és makadámburkol'!H5</f>
        <v>0</v>
      </c>
      <c r="C3" s="11">
        <f>'Útburkolatalap és makadámburkol'!I5</f>
        <v>0</v>
      </c>
    </row>
    <row r="4" spans="1:3" x14ac:dyDescent="0.25">
      <c r="A4" s="11" t="s">
        <v>32</v>
      </c>
      <c r="B4" s="11">
        <f>'Kőburkolat készítése'!H5</f>
        <v>0</v>
      </c>
      <c r="C4" s="11">
        <f>'Kőburkolat készítése'!I5</f>
        <v>0</v>
      </c>
    </row>
    <row r="5" spans="1:3" ht="31.5" x14ac:dyDescent="0.25">
      <c r="A5" s="11" t="s">
        <v>36</v>
      </c>
      <c r="B5" s="11">
        <f>'Bitumenes alap és makadámburkol'!H8</f>
        <v>0</v>
      </c>
      <c r="C5" s="11">
        <f>'Bitumenes alap és makadámburkol'!I8</f>
        <v>0</v>
      </c>
    </row>
    <row r="6" spans="1:3" x14ac:dyDescent="0.25">
      <c r="A6" s="11" t="s">
        <v>41</v>
      </c>
      <c r="B6" s="11">
        <f>'Útpályatartozékok készítése'!H6</f>
        <v>64000</v>
      </c>
      <c r="C6" s="11">
        <f>'Útpályatartozékok készítése'!I6</f>
        <v>16000</v>
      </c>
    </row>
    <row r="7" spans="1:3" s="12" customFormat="1" x14ac:dyDescent="0.25">
      <c r="A7" s="12" t="s">
        <v>42</v>
      </c>
      <c r="B7" s="12">
        <f>ROUND(SUM(B2:B6),0)</f>
        <v>64000</v>
      </c>
      <c r="C7" s="12">
        <f>ROUND(SUM(C2:C6), 0)</f>
        <v>16000</v>
      </c>
    </row>
  </sheetData>
  <pageMargins left="1" right="1" top="1" bottom="1" header="0.41666666666666669" footer="0.41666666666666669"/>
  <pageSetup paperSize="9" orientation="portrait" useFirstPageNumber="1" horizontalDpi="4294967293" verticalDpi="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3" sqref="F3:I15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51" x14ac:dyDescent="0.25">
      <c r="A3" s="8">
        <v>4</v>
      </c>
      <c r="B3" s="1" t="s">
        <v>13</v>
      </c>
      <c r="C3" s="2" t="s">
        <v>15</v>
      </c>
      <c r="D3" s="6">
        <v>480</v>
      </c>
      <c r="E3" s="1" t="s">
        <v>14</v>
      </c>
    </row>
    <row r="5" spans="1:9" ht="38.25" x14ac:dyDescent="0.25">
      <c r="A5" s="8">
        <v>5</v>
      </c>
      <c r="B5" s="1" t="s">
        <v>16</v>
      </c>
      <c r="C5" s="2" t="s">
        <v>18</v>
      </c>
      <c r="D5" s="6">
        <v>2400</v>
      </c>
      <c r="E5" s="1" t="s">
        <v>17</v>
      </c>
    </row>
    <row r="7" spans="1:9" ht="63.75" x14ac:dyDescent="0.25">
      <c r="A7" s="8">
        <v>6</v>
      </c>
      <c r="B7" s="1" t="s">
        <v>19</v>
      </c>
      <c r="C7" s="2" t="s">
        <v>20</v>
      </c>
      <c r="D7" s="6">
        <v>1440</v>
      </c>
      <c r="E7" s="1" t="s">
        <v>14</v>
      </c>
    </row>
    <row r="9" spans="1:9" ht="25.5" x14ac:dyDescent="0.25">
      <c r="A9" s="8">
        <v>7</v>
      </c>
      <c r="B9" s="1" t="s">
        <v>21</v>
      </c>
      <c r="C9" s="2" t="s">
        <v>22</v>
      </c>
      <c r="D9" s="6">
        <v>970</v>
      </c>
      <c r="E9" s="1" t="s">
        <v>14</v>
      </c>
    </row>
    <row r="11" spans="1:9" ht="25.5" x14ac:dyDescent="0.25">
      <c r="A11" s="8">
        <v>8</v>
      </c>
      <c r="B11" s="1" t="s">
        <v>23</v>
      </c>
      <c r="C11" s="2" t="s">
        <v>24</v>
      </c>
      <c r="D11" s="6">
        <v>2400</v>
      </c>
      <c r="E11" s="1" t="s">
        <v>17</v>
      </c>
    </row>
    <row r="12" spans="1:9" x14ac:dyDescent="0.25">
      <c r="C12" s="2"/>
    </row>
    <row r="13" spans="1:9" ht="38.25" x14ac:dyDescent="0.25">
      <c r="A13" s="8">
        <v>9</v>
      </c>
      <c r="B13" s="1" t="s">
        <v>61</v>
      </c>
      <c r="C13" s="2" t="s">
        <v>62</v>
      </c>
      <c r="D13" s="6">
        <v>200</v>
      </c>
      <c r="E13" s="1" t="s">
        <v>14</v>
      </c>
    </row>
    <row r="14" spans="1:9" x14ac:dyDescent="0.25">
      <c r="C14" s="2"/>
    </row>
    <row r="15" spans="1:9" ht="25.5" x14ac:dyDescent="0.25">
      <c r="A15" s="8">
        <v>10</v>
      </c>
      <c r="B15" s="1" t="s">
        <v>63</v>
      </c>
      <c r="C15" s="2" t="s">
        <v>64</v>
      </c>
      <c r="D15" s="6">
        <v>270</v>
      </c>
      <c r="E15" s="1" t="s">
        <v>14</v>
      </c>
    </row>
    <row r="17" spans="1:9" s="9" customFormat="1" x14ac:dyDescent="0.25">
      <c r="A17" s="7"/>
      <c r="B17" s="3"/>
      <c r="C17" s="3" t="s">
        <v>25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verticalDpi="0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3" sqref="F3:I3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51" x14ac:dyDescent="0.25">
      <c r="A3" s="8">
        <v>2</v>
      </c>
      <c r="B3" s="1" t="s">
        <v>27</v>
      </c>
      <c r="C3" s="2" t="s">
        <v>28</v>
      </c>
      <c r="D3" s="6">
        <v>490</v>
      </c>
      <c r="E3" s="1" t="s">
        <v>14</v>
      </c>
    </row>
    <row r="5" spans="1:9" s="9" customFormat="1" x14ac:dyDescent="0.25">
      <c r="A5" s="7"/>
      <c r="B5" s="3"/>
      <c r="C5" s="3" t="s">
        <v>25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verticalDpi="0" r:id="rId1"/>
  <headerFooter>
    <oddHeader>&amp;L&amp;"Times New Roman CE,bold"&amp;10 Útburkolatalap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" sqref="F2:I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 x14ac:dyDescent="0.25">
      <c r="A2" s="8">
        <v>1</v>
      </c>
      <c r="B2" s="1" t="s">
        <v>30</v>
      </c>
      <c r="C2" s="2" t="s">
        <v>57</v>
      </c>
      <c r="D2" s="6">
        <v>740</v>
      </c>
      <c r="E2" s="1" t="s">
        <v>31</v>
      </c>
    </row>
    <row r="5" spans="1:9" s="9" customFormat="1" x14ac:dyDescent="0.25">
      <c r="A5" s="7"/>
      <c r="B5" s="3"/>
      <c r="C5" s="3" t="s">
        <v>25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verticalDpi="0" r:id="rId1"/>
  <headerFooter>
    <oddHeader>&amp;L&amp;"Times New Roman CE,bold"&amp;10 Kőburkolat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M14" sqref="M1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 x14ac:dyDescent="0.25">
      <c r="A2" s="8">
        <v>2</v>
      </c>
      <c r="B2" s="1" t="s">
        <v>58</v>
      </c>
      <c r="C2" s="2" t="s">
        <v>60</v>
      </c>
      <c r="D2" s="6">
        <v>98</v>
      </c>
      <c r="E2" s="1" t="s">
        <v>14</v>
      </c>
    </row>
    <row r="3" spans="1:9" ht="51" x14ac:dyDescent="0.25">
      <c r="C3" s="2" t="s">
        <v>59</v>
      </c>
    </row>
    <row r="5" spans="1:9" ht="89.25" x14ac:dyDescent="0.25">
      <c r="A5" s="8">
        <v>2</v>
      </c>
      <c r="B5" s="1" t="s">
        <v>33</v>
      </c>
      <c r="C5" s="2" t="s">
        <v>34</v>
      </c>
      <c r="D5" s="6">
        <v>98</v>
      </c>
      <c r="E5" s="1" t="s">
        <v>14</v>
      </c>
    </row>
    <row r="6" spans="1:9" ht="51" x14ac:dyDescent="0.25">
      <c r="C6" s="2" t="s">
        <v>35</v>
      </c>
    </row>
    <row r="8" spans="1:9" s="9" customFormat="1" x14ac:dyDescent="0.25">
      <c r="A8" s="7"/>
      <c r="B8" s="3"/>
      <c r="C8" s="3" t="s">
        <v>25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verticalDpi="0" r:id="rId1"/>
  <headerFooter>
    <oddHeader>&amp;L&amp;"Times New Roman CE,bold"&amp;10 Bitumenes 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6" sqref="F1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 x14ac:dyDescent="0.25">
      <c r="A2" s="8">
        <v>1</v>
      </c>
      <c r="B2" s="1" t="s">
        <v>37</v>
      </c>
      <c r="C2" s="2" t="s">
        <v>38</v>
      </c>
      <c r="D2" s="6">
        <v>4</v>
      </c>
      <c r="E2" s="1" t="s">
        <v>12</v>
      </c>
      <c r="F2" s="6">
        <v>8000</v>
      </c>
      <c r="G2" s="6">
        <v>2000</v>
      </c>
      <c r="H2" s="6">
        <f>ROUND(D2*F2, 0)</f>
        <v>32000</v>
      </c>
      <c r="I2" s="6">
        <f>ROUND(D2*G2, 0)</f>
        <v>8000</v>
      </c>
    </row>
    <row r="4" spans="1:9" ht="51" x14ac:dyDescent="0.25">
      <c r="A4" s="8">
        <v>2</v>
      </c>
      <c r="B4" s="1" t="s">
        <v>39</v>
      </c>
      <c r="C4" s="2" t="s">
        <v>40</v>
      </c>
      <c r="D4" s="6">
        <v>4</v>
      </c>
      <c r="E4" s="1" t="s">
        <v>12</v>
      </c>
      <c r="F4" s="6">
        <v>8000</v>
      </c>
      <c r="G4" s="6">
        <v>2000</v>
      </c>
      <c r="H4" s="6">
        <f>ROUND(D4*F4, 0)</f>
        <v>32000</v>
      </c>
      <c r="I4" s="6">
        <f>ROUND(D4*G4, 0)</f>
        <v>8000</v>
      </c>
    </row>
    <row r="6" spans="1:9" s="9" customFormat="1" x14ac:dyDescent="0.25">
      <c r="A6" s="7"/>
      <c r="B6" s="3"/>
      <c r="C6" s="3" t="s">
        <v>25</v>
      </c>
      <c r="D6" s="5"/>
      <c r="E6" s="3"/>
      <c r="F6" s="5"/>
      <c r="G6" s="5"/>
      <c r="H6" s="5">
        <f>ROUND(SUM(H2:H5),0)</f>
        <v>64000</v>
      </c>
      <c r="I6" s="5">
        <f>ROUND(SUM(I2:I5),0)</f>
        <v>16000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horizontalDpi="4294967293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Záradék</vt:lpstr>
      <vt:lpstr>Összesítő</vt:lpstr>
      <vt:lpstr>Irtás, föld- és sziklamunka</vt:lpstr>
      <vt:lpstr>Útburkolatalap és makadámburkol</vt:lpstr>
      <vt:lpstr>Kőburkolat készítése</vt:lpstr>
      <vt:lpstr>Bitumenes alap és makadámburkol</vt:lpstr>
      <vt:lpstr>Útpályatartozékok készítése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Gál András</cp:lastModifiedBy>
  <cp:lastPrinted>2017-10-02T15:52:07Z</cp:lastPrinted>
  <dcterms:created xsi:type="dcterms:W3CDTF">2017-03-12T08:03:12Z</dcterms:created>
  <dcterms:modified xsi:type="dcterms:W3CDTF">2018-03-28T09:58:05Z</dcterms:modified>
</cp:coreProperties>
</file>